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ybaez_adess_gob_do/Documents/"/>
    </mc:Choice>
  </mc:AlternateContent>
  <xr:revisionPtr revIDLastSave="419" documentId="8_{058E01D6-16C7-420A-BDB3-A68179FF7007}" xr6:coauthVersionLast="47" xr6:coauthVersionMax="47" xr10:uidLastSave="{FD11058D-8DFF-499A-9225-5370E308C199}"/>
  <bookViews>
    <workbookView xWindow="-120" yWindow="-120" windowWidth="20730" windowHeight="11160" activeTab="1" xr2:uid="{EE9905DB-B6C2-4DA9-9752-D11EF780FF25}"/>
  </bookViews>
  <sheets>
    <sheet name="PAGOS A SUBSIDIOS" sheetId="1" r:id="rId1"/>
    <sheet name="RAS" sheetId="2" r:id="rId2"/>
    <sheet name="GESTION DEL MEDIO DE PAGO​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5" i="2"/>
  <c r="C22" i="2"/>
  <c r="D31" i="1"/>
  <c r="E31" i="1"/>
  <c r="F31" i="1"/>
  <c r="G31" i="1"/>
  <c r="H31" i="1"/>
  <c r="C31" i="1"/>
</calcChain>
</file>

<file path=xl/sharedStrings.xml><?xml version="1.0" encoding="utf-8"?>
<sst xmlns="http://schemas.openxmlformats.org/spreadsheetml/2006/main" count="153" uniqueCount="126">
  <si>
    <t>DIRECCION FINANCIERA ADMINISTRATIVA</t>
  </si>
  <si>
    <t>CONTROL DE SUBSIDIOS</t>
  </si>
  <si>
    <t>SUBSIDIOS OTORGADOS ENERO - JUNIO 2024</t>
  </si>
  <si>
    <t>SUBSIDIO</t>
  </si>
  <si>
    <t>ABRIL</t>
  </si>
  <si>
    <t>MAYO</t>
  </si>
  <si>
    <t>JUNIO</t>
  </si>
  <si>
    <t>Beneficiarios por Provincia</t>
  </si>
  <si>
    <t>Total Beneficarios Unicos 1,538,519</t>
  </si>
  <si>
    <t>Total Beneficarios Unicos 1,554,443</t>
  </si>
  <si>
    <t>Total Beneficarios Unicos 1,556,601</t>
  </si>
  <si>
    <t>Provincia</t>
  </si>
  <si>
    <t>Masculino</t>
  </si>
  <si>
    <t>Femenino</t>
  </si>
  <si>
    <t xml:space="preserve">ALIMÉNTATE </t>
  </si>
  <si>
    <t>AZUA</t>
  </si>
  <si>
    <t>ALIMÉNTATE TEMPORAL</t>
  </si>
  <si>
    <t>BAHORUCO</t>
  </si>
  <si>
    <t>ALIMÉNTATE - CUENTAS BÁSICAS</t>
  </si>
  <si>
    <t>BARAHONA</t>
  </si>
  <si>
    <t>SUPLEMENTO ALIMENTICIO (CONAPE)</t>
  </si>
  <si>
    <t>DAJABON</t>
  </si>
  <si>
    <t>Incentivo al Estudio Superior</t>
  </si>
  <si>
    <t>DISTRITO NACIONAL</t>
  </si>
  <si>
    <t>MOTOBEN</t>
  </si>
  <si>
    <t>DUARTE</t>
  </si>
  <si>
    <t>OP/14-24</t>
  </si>
  <si>
    <t>EL SEIBO</t>
  </si>
  <si>
    <t>BONOGAS CHOFER</t>
  </si>
  <si>
    <t>ELIAS PIÑA</t>
  </si>
  <si>
    <t>BONOGAS CHOFER 5,000</t>
  </si>
  <si>
    <t>ESPAILLAT</t>
  </si>
  <si>
    <t xml:space="preserve">BONOGAS HOGAR </t>
  </si>
  <si>
    <t>HATO MAYOR</t>
  </si>
  <si>
    <t>BONOGAS HOGAR COMPLEMENTARIA</t>
  </si>
  <si>
    <t>INDEPENDENCIA</t>
  </si>
  <si>
    <t>BONOLUZ</t>
  </si>
  <si>
    <t>LA ALTAGRACIA</t>
  </si>
  <si>
    <t>PMA-VIH</t>
  </si>
  <si>
    <t>LA ROMANA</t>
  </si>
  <si>
    <t>AVANZA</t>
  </si>
  <si>
    <t>LA VEGA</t>
  </si>
  <si>
    <t>APRENDE</t>
  </si>
  <si>
    <t>MARIA TRINIDAD SANCHEZ</t>
  </si>
  <si>
    <t>SUPÉRATE MUJER</t>
  </si>
  <si>
    <t>MONSEÑOR NOUEL</t>
  </si>
  <si>
    <t>SUPÉRATE MUJER (cuentas)</t>
  </si>
  <si>
    <t>MONTE CRISTI</t>
  </si>
  <si>
    <t>AGRICULTURA FAMILIAR VALLE NUEVO</t>
  </si>
  <si>
    <t>MONTE PLATA</t>
  </si>
  <si>
    <t>AGRICULTURA FAMILIAR VALLE NUEVO (cuentas)</t>
  </si>
  <si>
    <t>PEDERNALES</t>
  </si>
  <si>
    <t>FONDO DE DISCAPACIDAD (cuentas)</t>
  </si>
  <si>
    <t>PERAVIA</t>
  </si>
  <si>
    <t xml:space="preserve">FONDO DE DISCAPACIDAD (cuentas) RETRO </t>
  </si>
  <si>
    <t>PUERTO PLATA</t>
  </si>
  <si>
    <t>SALCEDO</t>
  </si>
  <si>
    <t xml:space="preserve">TOTAL </t>
  </si>
  <si>
    <t>SAMANA</t>
  </si>
  <si>
    <t>SAN CRISTOBAL</t>
  </si>
  <si>
    <t>SAN JOSE DE OCOA</t>
  </si>
  <si>
    <t>SAN JUAN</t>
  </si>
  <si>
    <t>Beneficiarios por Subsidios</t>
  </si>
  <si>
    <t>Beneficiario por Mes</t>
  </si>
  <si>
    <t>SAN PEDRO DE MACORIS</t>
  </si>
  <si>
    <t>NOM_SUB</t>
  </si>
  <si>
    <t>April</t>
  </si>
  <si>
    <t>May</t>
  </si>
  <si>
    <t>June</t>
  </si>
  <si>
    <t>Total</t>
  </si>
  <si>
    <t>June                                                    1,557,624</t>
  </si>
  <si>
    <t>May                                                    1,556,914</t>
  </si>
  <si>
    <t>April                                                    1,557,626</t>
  </si>
  <si>
    <t>SANCHEZ RAMIREZ</t>
  </si>
  <si>
    <t>Beneficiarios por Sexo</t>
  </si>
  <si>
    <t>BONOGAS</t>
  </si>
  <si>
    <t>Month</t>
  </si>
  <si>
    <t>SUPLEMENTO ALIMENTICIO - ENVEJECIENTES</t>
  </si>
  <si>
    <t>CONAPE</t>
  </si>
  <si>
    <t>INCENTIVO A LA EDUCACIÓN SUPERIOR</t>
  </si>
  <si>
    <t>BONOGAS COMPLEMENTARIO</t>
  </si>
  <si>
    <t>MESCYT</t>
  </si>
  <si>
    <t>BGC</t>
  </si>
  <si>
    <t>OPORTUNIDAD 14/24</t>
  </si>
  <si>
    <t>OP-1424</t>
  </si>
  <si>
    <t xml:space="preserve">MUJER SUPERATE TARJETA </t>
  </si>
  <si>
    <t>AGRICULTURA FAMILIAR TARJETA</t>
  </si>
  <si>
    <r>
      <t>Elaborado Por:</t>
    </r>
    <r>
      <rPr>
        <sz val="12"/>
        <rFont val="Aptos Narrow"/>
        <family val="2"/>
        <scheme val="minor"/>
      </rPr>
      <t>​</t>
    </r>
  </si>
  <si>
    <t>Aprobado Por:</t>
  </si>
  <si>
    <r>
      <t>Jahn Quiñones</t>
    </r>
    <r>
      <rPr>
        <sz val="12"/>
        <rFont val="Aptos Narrow"/>
        <family val="2"/>
        <scheme val="minor"/>
      </rPr>
      <t>​</t>
    </r>
  </si>
  <si>
    <t>Frainy L. Peralta</t>
  </si>
  <si>
    <r>
      <t>Analista de Proyectos</t>
    </r>
    <r>
      <rPr>
        <sz val="12"/>
        <rFont val="Aptos Narrow"/>
        <family val="2"/>
        <scheme val="minor"/>
      </rPr>
      <t>​</t>
    </r>
  </si>
  <si>
    <t xml:space="preserve">Encargado Depart. Planes Proyectos y Programas </t>
  </si>
  <si>
    <t>Comercios</t>
  </si>
  <si>
    <t>Tipo Comercio</t>
  </si>
  <si>
    <t>Cantidad</t>
  </si>
  <si>
    <t>%</t>
  </si>
  <si>
    <t>COLMADOS</t>
  </si>
  <si>
    <t>ENVASADORAS GAS</t>
  </si>
  <si>
    <t>AFILIADOS ELECTRICIDAD</t>
  </si>
  <si>
    <t>HIPERMERCADOS</t>
  </si>
  <si>
    <t>AFILIADOS UNIVERSITARIOS</t>
  </si>
  <si>
    <t>TIENDA SUPERMERCADO</t>
  </si>
  <si>
    <t>ESTACIÓN DE GASOLINA</t>
  </si>
  <si>
    <t>MINI MERCADO</t>
  </si>
  <si>
    <t>FERRETERIA</t>
  </si>
  <si>
    <t>TIENDA LIBRERÍA</t>
  </si>
  <si>
    <t>LIBRERIAS</t>
  </si>
  <si>
    <t>MERCADOM</t>
  </si>
  <si>
    <t>PESCADERIA CARNICERIA MERCADOM</t>
  </si>
  <si>
    <t>TIENDAS</t>
  </si>
  <si>
    <t>CARNICERIA</t>
  </si>
  <si>
    <t>COLMADOSIES</t>
  </si>
  <si>
    <t>MINI MARKET VOI</t>
  </si>
  <si>
    <t>TOTAL</t>
  </si>
  <si>
    <t>Tarjetas</t>
  </si>
  <si>
    <t>Entidad Financiera</t>
  </si>
  <si>
    <t>Activas</t>
  </si>
  <si>
    <t>% Tarjeta</t>
  </si>
  <si>
    <t>La Nacional</t>
  </si>
  <si>
    <t>Asociación Cibao</t>
  </si>
  <si>
    <t>Banreservas</t>
  </si>
  <si>
    <t>Banreservas-MIO</t>
  </si>
  <si>
    <t>Elaborado Por:​</t>
  </si>
  <si>
    <t>Jahn Quiñones​</t>
  </si>
  <si>
    <t>Analista de Proyectos​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</si>
</sst>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color rgb="FF000000"/>
      <name val="Times New Roman"/>
      <family val="1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FFFF"/>
        <bgColor rgb="FFD9EAD3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2" fillId="2" borderId="5" xfId="0" applyFont="1" applyFill="1" applyBorder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2" fillId="2" borderId="12" xfId="0" applyFont="1" applyFill="1" applyBorder="1"/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10" fillId="3" borderId="9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" fontId="10" fillId="4" borderId="3" xfId="0" applyNumberFormat="1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0" fontId="11" fillId="0" borderId="0" xfId="0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3" fillId="0" borderId="12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0" fillId="0" borderId="9" xfId="0" applyNumberFormat="1" applyBorder="1"/>
    <xf numFmtId="43" fontId="10" fillId="0" borderId="3" xfId="1" applyFont="1" applyBorder="1"/>
    <xf numFmtId="43" fontId="10" fillId="0" borderId="9" xfId="1" applyFont="1" applyBorder="1"/>
    <xf numFmtId="0" fontId="10" fillId="0" borderId="16" xfId="0" applyFont="1" applyBorder="1"/>
    <xf numFmtId="43" fontId="10" fillId="0" borderId="17" xfId="1" applyFont="1" applyBorder="1"/>
    <xf numFmtId="43" fontId="10" fillId="0" borderId="18" xfId="1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2" xfId="0" applyFont="1" applyBorder="1"/>
    <xf numFmtId="43" fontId="3" fillId="0" borderId="13" xfId="0" applyNumberFormat="1" applyFont="1" applyBorder="1"/>
    <xf numFmtId="43" fontId="3" fillId="0" borderId="14" xfId="0" applyNumberFormat="1" applyFont="1" applyBorder="1"/>
    <xf numFmtId="10" fontId="0" fillId="0" borderId="9" xfId="0" applyNumberFormat="1" applyBorder="1"/>
    <xf numFmtId="0" fontId="0" fillId="0" borderId="12" xfId="0" applyBorder="1"/>
    <xf numFmtId="0" fontId="0" fillId="0" borderId="13" xfId="0" applyBorder="1"/>
    <xf numFmtId="3" fontId="3" fillId="0" borderId="13" xfId="0" applyNumberFormat="1" applyFont="1" applyBorder="1"/>
    <xf numFmtId="10" fontId="3" fillId="0" borderId="14" xfId="0" applyNumberFormat="1" applyFont="1" applyBorder="1"/>
    <xf numFmtId="0" fontId="8" fillId="0" borderId="0" xfId="0" applyFont="1" applyAlignment="1">
      <alignment horizontal="center" vertical="center" wrapText="1"/>
    </xf>
    <xf numFmtId="0" fontId="0" fillId="0" borderId="22" xfId="0" applyBorder="1"/>
    <xf numFmtId="3" fontId="2" fillId="5" borderId="13" xfId="0" applyNumberFormat="1" applyFont="1" applyFill="1" applyBorder="1"/>
    <xf numFmtId="4" fontId="2" fillId="5" borderId="13" xfId="0" applyNumberFormat="1" applyFont="1" applyFill="1" applyBorder="1"/>
    <xf numFmtId="3" fontId="2" fillId="5" borderId="14" xfId="0" applyNumberFormat="1" applyFont="1" applyFill="1" applyBorder="1"/>
    <xf numFmtId="0" fontId="2" fillId="5" borderId="12" xfId="0" applyFont="1" applyFill="1" applyBorder="1" applyAlignment="1">
      <alignment vertical="center"/>
    </xf>
    <xf numFmtId="164" fontId="2" fillId="5" borderId="13" xfId="1" applyNumberFormat="1" applyFont="1" applyFill="1" applyBorder="1" applyAlignment="1">
      <alignment horizontal="center"/>
    </xf>
    <xf numFmtId="164" fontId="2" fillId="5" borderId="14" xfId="1" applyNumberFormat="1" applyFont="1" applyFill="1" applyBorder="1" applyAlignment="1">
      <alignment horizontal="center"/>
    </xf>
    <xf numFmtId="0" fontId="14" fillId="0" borderId="22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8F7E-2F2B-4732-A9E4-DCE9A1F09992}">
  <dimension ref="B3:V65"/>
  <sheetViews>
    <sheetView topLeftCell="F46" zoomScale="53" zoomScaleNormal="50" workbookViewId="0">
      <selection activeCell="H65" sqref="H65"/>
    </sheetView>
  </sheetViews>
  <sheetFormatPr defaultRowHeight="15"/>
  <cols>
    <col min="2" max="2" width="50.7109375" bestFit="1" customWidth="1"/>
    <col min="3" max="3" width="20.140625" customWidth="1"/>
    <col min="4" max="4" width="26" customWidth="1"/>
    <col min="5" max="5" width="24.85546875" customWidth="1"/>
    <col min="6" max="6" width="23" customWidth="1"/>
    <col min="7" max="7" width="24.28515625" customWidth="1"/>
    <col min="8" max="8" width="19.5703125" customWidth="1"/>
    <col min="9" max="9" width="16.85546875" customWidth="1"/>
    <col min="10" max="10" width="15.42578125" customWidth="1"/>
    <col min="12" max="12" width="32.28515625" bestFit="1" customWidth="1"/>
    <col min="13" max="14" width="12.5703125" bestFit="1" customWidth="1"/>
  </cols>
  <sheetData>
    <row r="3" spans="2:22" s="11" customFormat="1" ht="23.25" customHeight="1">
      <c r="B3" s="77" t="s">
        <v>0</v>
      </c>
      <c r="C3" s="77"/>
      <c r="D3" s="77"/>
      <c r="E3" s="77"/>
      <c r="F3" s="77"/>
      <c r="G3" s="77"/>
      <c r="H3" s="77"/>
    </row>
    <row r="4" spans="2:22" s="11" customFormat="1" ht="18" customHeight="1">
      <c r="B4" s="78" t="s">
        <v>1</v>
      </c>
      <c r="C4" s="78"/>
      <c r="D4" s="78"/>
      <c r="E4" s="78"/>
      <c r="F4" s="78"/>
      <c r="G4" s="78"/>
      <c r="H4" s="78"/>
    </row>
    <row r="5" spans="2:22" ht="18.75">
      <c r="B5" s="79" t="s">
        <v>2</v>
      </c>
      <c r="C5" s="79"/>
      <c r="D5" s="79"/>
      <c r="E5" s="79"/>
      <c r="F5" s="79"/>
      <c r="G5" s="79"/>
      <c r="H5" s="79"/>
      <c r="R5" s="26"/>
    </row>
    <row r="6" spans="2:22" ht="19.5" thickBot="1">
      <c r="B6" s="4"/>
      <c r="C6" s="4"/>
      <c r="D6" s="4"/>
      <c r="E6" s="4"/>
      <c r="F6" s="4"/>
      <c r="G6" s="4"/>
      <c r="H6" s="4"/>
      <c r="V6" s="26"/>
    </row>
    <row r="7" spans="2:22" ht="15.75" thickBot="1">
      <c r="B7" s="6" t="s">
        <v>3</v>
      </c>
      <c r="C7" s="80" t="s">
        <v>4</v>
      </c>
      <c r="D7" s="80"/>
      <c r="E7" s="80" t="s">
        <v>5</v>
      </c>
      <c r="F7" s="80"/>
      <c r="G7" s="80" t="s">
        <v>6</v>
      </c>
      <c r="H7" s="81"/>
      <c r="L7" s="85" t="s">
        <v>7</v>
      </c>
      <c r="M7" s="86"/>
      <c r="N7" s="87"/>
    </row>
    <row r="8" spans="2:22" s="11" customFormat="1" ht="24.75" customHeight="1">
      <c r="B8" s="12"/>
      <c r="C8" s="90" t="s">
        <v>8</v>
      </c>
      <c r="D8" s="90"/>
      <c r="E8" s="90" t="s">
        <v>9</v>
      </c>
      <c r="F8" s="90"/>
      <c r="G8" s="90" t="s">
        <v>10</v>
      </c>
      <c r="H8" s="91"/>
      <c r="L8" s="52" t="s">
        <v>11</v>
      </c>
      <c r="M8" s="53" t="s">
        <v>12</v>
      </c>
      <c r="N8" s="54" t="s">
        <v>13</v>
      </c>
    </row>
    <row r="9" spans="2:22">
      <c r="B9" s="13" t="s">
        <v>14</v>
      </c>
      <c r="C9" s="14">
        <v>1359316</v>
      </c>
      <c r="D9" s="15">
        <v>2242871400</v>
      </c>
      <c r="E9" s="15">
        <v>1407465</v>
      </c>
      <c r="F9" s="15">
        <v>2322317250</v>
      </c>
      <c r="G9" s="16">
        <v>1406706</v>
      </c>
      <c r="H9" s="17">
        <v>2321064900</v>
      </c>
      <c r="L9" s="7" t="s">
        <v>15</v>
      </c>
      <c r="M9" s="47">
        <v>17936</v>
      </c>
      <c r="N9" s="48">
        <v>30579</v>
      </c>
    </row>
    <row r="10" spans="2:22">
      <c r="B10" s="13" t="s">
        <v>16</v>
      </c>
      <c r="C10" s="14">
        <v>128146</v>
      </c>
      <c r="D10" s="15">
        <v>211440900</v>
      </c>
      <c r="E10" s="15">
        <v>79586</v>
      </c>
      <c r="F10" s="15">
        <v>131316900</v>
      </c>
      <c r="G10" s="16">
        <v>79603</v>
      </c>
      <c r="H10" s="17">
        <v>131344950</v>
      </c>
      <c r="L10" s="7" t="s">
        <v>17</v>
      </c>
      <c r="M10" s="47">
        <v>7759.63</v>
      </c>
      <c r="N10" s="48">
        <v>13229.37</v>
      </c>
    </row>
    <row r="11" spans="2:22">
      <c r="B11" s="13" t="s">
        <v>18</v>
      </c>
      <c r="C11" s="14">
        <v>6278</v>
      </c>
      <c r="D11" s="15">
        <v>10358700</v>
      </c>
      <c r="E11" s="15">
        <v>6534</v>
      </c>
      <c r="F11" s="15">
        <v>10781100</v>
      </c>
      <c r="G11" s="16">
        <v>7734</v>
      </c>
      <c r="H11" s="17">
        <v>12761100</v>
      </c>
      <c r="L11" s="7" t="s">
        <v>19</v>
      </c>
      <c r="M11" s="47">
        <v>15093.37</v>
      </c>
      <c r="N11" s="48">
        <v>25732.63</v>
      </c>
    </row>
    <row r="12" spans="2:22">
      <c r="B12" s="13" t="s">
        <v>20</v>
      </c>
      <c r="C12" s="14">
        <v>78774</v>
      </c>
      <c r="D12" s="15">
        <v>31509600</v>
      </c>
      <c r="E12" s="15">
        <v>83332</v>
      </c>
      <c r="F12" s="15">
        <v>33332800</v>
      </c>
      <c r="G12" s="16">
        <v>83281</v>
      </c>
      <c r="H12" s="17">
        <v>33312400</v>
      </c>
      <c r="L12" s="7" t="s">
        <v>21</v>
      </c>
      <c r="M12" s="47">
        <v>5805.03</v>
      </c>
      <c r="N12" s="48">
        <v>9896.9699999999993</v>
      </c>
    </row>
    <row r="13" spans="2:22">
      <c r="B13" s="13" t="s">
        <v>22</v>
      </c>
      <c r="C13" s="14">
        <v>21257</v>
      </c>
      <c r="D13" s="15">
        <v>10628500</v>
      </c>
      <c r="E13" s="15">
        <v>21257</v>
      </c>
      <c r="F13" s="15">
        <v>10628500</v>
      </c>
      <c r="G13" s="16">
        <v>21253</v>
      </c>
      <c r="H13" s="17">
        <v>10626500</v>
      </c>
      <c r="L13" s="7" t="s">
        <v>23</v>
      </c>
      <c r="M13" s="47">
        <v>54169.919999999998</v>
      </c>
      <c r="N13" s="48">
        <v>92354.08</v>
      </c>
    </row>
    <row r="14" spans="2:22">
      <c r="B14" s="13" t="s">
        <v>24</v>
      </c>
      <c r="C14" s="14">
        <v>5439</v>
      </c>
      <c r="D14" s="15">
        <v>5439000</v>
      </c>
      <c r="E14" s="15">
        <v>5439</v>
      </c>
      <c r="F14" s="15">
        <v>5439000</v>
      </c>
      <c r="G14" s="16">
        <v>5434</v>
      </c>
      <c r="H14" s="17">
        <v>5434000</v>
      </c>
      <c r="L14" s="7" t="s">
        <v>25</v>
      </c>
      <c r="M14" s="47">
        <v>21471.439999999999</v>
      </c>
      <c r="N14" s="48">
        <v>36606.559999999998</v>
      </c>
    </row>
    <row r="15" spans="2:22">
      <c r="B15" s="13" t="s">
        <v>26</v>
      </c>
      <c r="C15" s="14">
        <v>1012</v>
      </c>
      <c r="D15" s="15">
        <v>1012000</v>
      </c>
      <c r="E15" s="15">
        <v>1012</v>
      </c>
      <c r="F15" s="15">
        <v>1012000</v>
      </c>
      <c r="G15" s="18">
        <v>310</v>
      </c>
      <c r="H15" s="17">
        <v>310000</v>
      </c>
      <c r="L15" s="7" t="s">
        <v>27</v>
      </c>
      <c r="M15" s="47">
        <v>6623.91</v>
      </c>
      <c r="N15" s="48">
        <v>11293.09</v>
      </c>
    </row>
    <row r="16" spans="2:22">
      <c r="B16" s="13" t="s">
        <v>28</v>
      </c>
      <c r="C16" s="14">
        <v>6081</v>
      </c>
      <c r="D16" s="15">
        <v>20797020</v>
      </c>
      <c r="E16" s="15">
        <v>6081</v>
      </c>
      <c r="F16" s="15">
        <v>20797020</v>
      </c>
      <c r="G16" s="16">
        <v>10527</v>
      </c>
      <c r="H16" s="17">
        <v>43047560</v>
      </c>
      <c r="L16" s="7" t="s">
        <v>29</v>
      </c>
      <c r="M16" s="47">
        <v>4733.2700000000004</v>
      </c>
      <c r="N16" s="48">
        <v>8069.73</v>
      </c>
    </row>
    <row r="17" spans="2:17" ht="18.75">
      <c r="B17" s="13" t="s">
        <v>30</v>
      </c>
      <c r="C17" s="14">
        <v>4466</v>
      </c>
      <c r="D17" s="15">
        <v>22330000</v>
      </c>
      <c r="E17" s="15">
        <v>4466</v>
      </c>
      <c r="F17" s="15">
        <v>22330000</v>
      </c>
      <c r="G17" s="19"/>
      <c r="H17" s="20"/>
      <c r="L17" s="7" t="s">
        <v>31</v>
      </c>
      <c r="M17" s="47">
        <v>13025.64</v>
      </c>
      <c r="N17" s="48">
        <v>22207.360000000001</v>
      </c>
      <c r="Q17" s="26"/>
    </row>
    <row r="18" spans="2:17">
      <c r="B18" s="13" t="s">
        <v>32</v>
      </c>
      <c r="C18" s="14">
        <v>1287666</v>
      </c>
      <c r="D18" s="15">
        <v>605203020</v>
      </c>
      <c r="E18" s="15">
        <v>1288671</v>
      </c>
      <c r="F18" s="15">
        <v>605675370</v>
      </c>
      <c r="G18" s="16">
        <v>1326903</v>
      </c>
      <c r="H18" s="17">
        <v>623644410</v>
      </c>
      <c r="L18" s="7" t="s">
        <v>33</v>
      </c>
      <c r="M18" s="47">
        <v>7151.85</v>
      </c>
      <c r="N18" s="48">
        <v>12193.15</v>
      </c>
    </row>
    <row r="19" spans="2:17">
      <c r="B19" s="13" t="s">
        <v>34</v>
      </c>
      <c r="C19" s="14">
        <v>17620</v>
      </c>
      <c r="D19" s="15">
        <v>8281400</v>
      </c>
      <c r="E19" s="15">
        <v>17620</v>
      </c>
      <c r="F19" s="15">
        <v>8281400</v>
      </c>
      <c r="G19" s="16">
        <v>14495</v>
      </c>
      <c r="H19" s="17">
        <v>6812650</v>
      </c>
      <c r="L19" s="7" t="s">
        <v>35</v>
      </c>
      <c r="M19" s="47">
        <v>3673.34</v>
      </c>
      <c r="N19" s="48">
        <v>6262.66</v>
      </c>
    </row>
    <row r="20" spans="2:17">
      <c r="B20" s="13" t="s">
        <v>36</v>
      </c>
      <c r="C20" s="14">
        <v>525436</v>
      </c>
      <c r="D20" s="21">
        <v>369254125.19999999</v>
      </c>
      <c r="E20" s="21">
        <v>526422</v>
      </c>
      <c r="F20" s="15">
        <v>369947273.01999998</v>
      </c>
      <c r="G20" s="16">
        <v>529522</v>
      </c>
      <c r="H20" s="22">
        <v>373054123.93000001</v>
      </c>
      <c r="L20" s="7" t="s">
        <v>37</v>
      </c>
      <c r="M20" s="47">
        <v>10758.64</v>
      </c>
      <c r="N20" s="48">
        <v>18342.36</v>
      </c>
    </row>
    <row r="21" spans="2:17">
      <c r="B21" s="13" t="s">
        <v>38</v>
      </c>
      <c r="C21" s="19">
        <v>576</v>
      </c>
      <c r="D21" s="15">
        <v>3139200</v>
      </c>
      <c r="E21" s="19">
        <v>0</v>
      </c>
      <c r="F21" s="19">
        <v>0</v>
      </c>
      <c r="G21" s="19">
        <v>0</v>
      </c>
      <c r="H21" s="20">
        <v>0</v>
      </c>
      <c r="L21" s="7" t="s">
        <v>39</v>
      </c>
      <c r="M21" s="47">
        <v>12721.38</v>
      </c>
      <c r="N21" s="48">
        <v>21688.62</v>
      </c>
    </row>
    <row r="22" spans="2:17">
      <c r="B22" s="13" t="s">
        <v>40</v>
      </c>
      <c r="C22" s="14">
        <v>121549</v>
      </c>
      <c r="D22" s="15">
        <v>110761800</v>
      </c>
      <c r="E22" s="19">
        <v>0</v>
      </c>
      <c r="F22" s="19">
        <v>0</v>
      </c>
      <c r="G22" s="16">
        <v>121411</v>
      </c>
      <c r="H22" s="17">
        <v>110638800</v>
      </c>
      <c r="L22" s="7" t="s">
        <v>41</v>
      </c>
      <c r="M22" s="47">
        <v>23145.81</v>
      </c>
      <c r="N22" s="48">
        <v>39461.19</v>
      </c>
    </row>
    <row r="23" spans="2:17">
      <c r="B23" s="13" t="s">
        <v>42</v>
      </c>
      <c r="C23" s="14">
        <v>73187</v>
      </c>
      <c r="D23" s="15">
        <v>25965900</v>
      </c>
      <c r="E23" s="19">
        <v>0</v>
      </c>
      <c r="F23" s="19">
        <v>0</v>
      </c>
      <c r="G23" s="16">
        <v>73099</v>
      </c>
      <c r="H23" s="17">
        <v>25935000</v>
      </c>
      <c r="L23" s="7" t="s">
        <v>43</v>
      </c>
      <c r="M23" s="47">
        <v>11869.96</v>
      </c>
      <c r="N23" s="48">
        <v>20237.04</v>
      </c>
    </row>
    <row r="24" spans="2:17">
      <c r="B24" s="13" t="s">
        <v>44</v>
      </c>
      <c r="C24" s="19">
        <v>634</v>
      </c>
      <c r="D24" s="15">
        <v>1666250</v>
      </c>
      <c r="E24" s="19">
        <v>634</v>
      </c>
      <c r="F24" s="15">
        <v>1666250</v>
      </c>
      <c r="G24" s="18">
        <v>642</v>
      </c>
      <c r="H24" s="17">
        <v>1679400</v>
      </c>
      <c r="L24" s="7" t="s">
        <v>45</v>
      </c>
      <c r="M24" s="47">
        <v>8633.9699999999993</v>
      </c>
      <c r="N24" s="48">
        <v>14720.03</v>
      </c>
    </row>
    <row r="25" spans="2:17">
      <c r="B25" s="13" t="s">
        <v>46</v>
      </c>
      <c r="C25" s="19">
        <v>805</v>
      </c>
      <c r="D25" s="15">
        <v>5232500</v>
      </c>
      <c r="E25" s="19">
        <v>805</v>
      </c>
      <c r="F25" s="15">
        <v>5232500</v>
      </c>
      <c r="G25" s="23">
        <v>989</v>
      </c>
      <c r="H25" s="24">
        <v>5911500</v>
      </c>
      <c r="L25" s="7" t="s">
        <v>47</v>
      </c>
      <c r="M25" s="47">
        <v>8329.7099999999991</v>
      </c>
      <c r="N25" s="48">
        <v>14201.29</v>
      </c>
    </row>
    <row r="26" spans="2:17">
      <c r="B26" s="13" t="s">
        <v>48</v>
      </c>
      <c r="C26" s="19">
        <v>31</v>
      </c>
      <c r="D26" s="15">
        <v>51150</v>
      </c>
      <c r="E26" s="19">
        <v>31</v>
      </c>
      <c r="F26" s="15">
        <v>51150</v>
      </c>
      <c r="G26" s="18">
        <v>31</v>
      </c>
      <c r="H26" s="17">
        <v>51150</v>
      </c>
      <c r="L26" s="7" t="s">
        <v>49</v>
      </c>
      <c r="M26" s="47">
        <v>16916.73</v>
      </c>
      <c r="N26" s="48">
        <v>28841.27</v>
      </c>
    </row>
    <row r="27" spans="2:17">
      <c r="B27" s="13" t="s">
        <v>50</v>
      </c>
      <c r="C27" s="19">
        <v>67</v>
      </c>
      <c r="D27" s="15">
        <v>1343350</v>
      </c>
      <c r="E27" s="19">
        <v>67</v>
      </c>
      <c r="F27" s="15">
        <v>1343350</v>
      </c>
      <c r="G27" s="18">
        <v>66</v>
      </c>
      <c r="H27" s="17">
        <v>1323300</v>
      </c>
      <c r="L27" s="7" t="s">
        <v>51</v>
      </c>
      <c r="M27" s="47">
        <v>2044.44</v>
      </c>
      <c r="N27" s="48">
        <v>3485.56</v>
      </c>
    </row>
    <row r="28" spans="2:17">
      <c r="B28" s="13" t="s">
        <v>52</v>
      </c>
      <c r="C28" s="14">
        <v>4030</v>
      </c>
      <c r="D28" s="15">
        <v>24720000</v>
      </c>
      <c r="E28" s="15">
        <v>4030</v>
      </c>
      <c r="F28" s="15">
        <v>24720000</v>
      </c>
      <c r="G28" s="14">
        <v>4687</v>
      </c>
      <c r="H28" s="25">
        <v>28806000</v>
      </c>
      <c r="L28" s="7" t="s">
        <v>53</v>
      </c>
      <c r="M28" s="47">
        <v>11248.49</v>
      </c>
      <c r="N28" s="48">
        <v>19177.509999999998</v>
      </c>
    </row>
    <row r="29" spans="2:17">
      <c r="B29" s="13" t="s">
        <v>54</v>
      </c>
      <c r="C29" s="14">
        <v>1046</v>
      </c>
      <c r="D29" s="14">
        <v>6366000</v>
      </c>
      <c r="E29" s="18">
        <v>81</v>
      </c>
      <c r="F29" s="16">
        <v>498000</v>
      </c>
      <c r="G29" s="18">
        <v>197</v>
      </c>
      <c r="H29" s="17">
        <v>1194000</v>
      </c>
      <c r="L29" s="7" t="s">
        <v>55</v>
      </c>
      <c r="M29" s="47">
        <v>16377.34</v>
      </c>
      <c r="N29" s="48">
        <v>27921.66</v>
      </c>
    </row>
    <row r="30" spans="2:17">
      <c r="B30" s="8"/>
      <c r="C30" s="5"/>
      <c r="D30" s="5"/>
      <c r="E30" s="5"/>
      <c r="F30" s="5"/>
      <c r="G30" s="5"/>
      <c r="H30" s="9"/>
      <c r="L30" s="7" t="s">
        <v>56</v>
      </c>
      <c r="M30" s="47">
        <v>6532.23</v>
      </c>
      <c r="N30" s="48">
        <v>11136.77</v>
      </c>
    </row>
    <row r="31" spans="2:17" ht="15.75" thickBot="1">
      <c r="B31" s="10" t="s">
        <v>57</v>
      </c>
      <c r="C31" s="65">
        <f>SUM(C9:C29)</f>
        <v>3643416</v>
      </c>
      <c r="D31" s="66">
        <f t="shared" ref="D31:H31" si="0">SUM(D9:D29)</f>
        <v>3718371815.1999998</v>
      </c>
      <c r="E31" s="66">
        <f t="shared" si="0"/>
        <v>3453533</v>
      </c>
      <c r="F31" s="66">
        <f t="shared" si="0"/>
        <v>3575369863.02</v>
      </c>
      <c r="G31" s="66">
        <f t="shared" si="0"/>
        <v>3686890</v>
      </c>
      <c r="H31" s="67">
        <f t="shared" si="0"/>
        <v>3736951743.9299998</v>
      </c>
      <c r="L31" s="7" t="s">
        <v>58</v>
      </c>
      <c r="M31" s="47">
        <v>7988.48</v>
      </c>
      <c r="N31" s="48">
        <v>13619.52</v>
      </c>
    </row>
    <row r="32" spans="2:17">
      <c r="L32" s="7" t="s">
        <v>59</v>
      </c>
      <c r="M32" s="47">
        <v>57854.35</v>
      </c>
      <c r="N32" s="48">
        <v>98635.65</v>
      </c>
    </row>
    <row r="33" spans="2:14">
      <c r="L33" s="7" t="s">
        <v>60</v>
      </c>
      <c r="M33" s="47">
        <v>5545.87</v>
      </c>
      <c r="N33" s="48">
        <v>9455.1299999999992</v>
      </c>
    </row>
    <row r="34" spans="2:14" ht="15.75" thickBot="1">
      <c r="L34" s="7" t="s">
        <v>61</v>
      </c>
      <c r="M34" s="47">
        <v>22345.78</v>
      </c>
      <c r="N34" s="48">
        <v>38097.22</v>
      </c>
    </row>
    <row r="35" spans="2:14" ht="24.75" customHeight="1">
      <c r="B35" s="92" t="s">
        <v>62</v>
      </c>
      <c r="C35" s="93"/>
      <c r="D35" s="93"/>
      <c r="E35" s="93"/>
      <c r="F35" s="94"/>
      <c r="H35" s="95" t="s">
        <v>63</v>
      </c>
      <c r="I35" s="96"/>
      <c r="J35" s="97"/>
      <c r="L35" s="7" t="s">
        <v>64</v>
      </c>
      <c r="M35" s="47">
        <v>18487.22</v>
      </c>
      <c r="N35" s="48">
        <v>31518.78</v>
      </c>
    </row>
    <row r="36" spans="2:14" ht="33.75" customHeight="1" thickBot="1">
      <c r="B36" s="30" t="s">
        <v>65</v>
      </c>
      <c r="C36" s="32" t="s">
        <v>66</v>
      </c>
      <c r="D36" s="32" t="s">
        <v>67</v>
      </c>
      <c r="E36" s="32" t="s">
        <v>68</v>
      </c>
      <c r="F36" s="33" t="s">
        <v>69</v>
      </c>
      <c r="H36" s="36" t="s">
        <v>70</v>
      </c>
      <c r="I36" s="37" t="s">
        <v>71</v>
      </c>
      <c r="J36" s="38" t="s">
        <v>72</v>
      </c>
      <c r="L36" s="49" t="s">
        <v>73</v>
      </c>
      <c r="M36" s="50">
        <v>11143.5</v>
      </c>
      <c r="N36" s="51">
        <v>18998.5</v>
      </c>
    </row>
    <row r="37" spans="2:14" ht="15.75" thickBot="1">
      <c r="B37" s="13" t="s">
        <v>14</v>
      </c>
      <c r="C37" s="34">
        <v>1339733</v>
      </c>
      <c r="D37" s="34">
        <v>1407816</v>
      </c>
      <c r="E37" s="34">
        <v>1487898</v>
      </c>
      <c r="F37" s="35">
        <v>1488948</v>
      </c>
      <c r="G37" s="27"/>
      <c r="L37" s="55" t="s">
        <v>69</v>
      </c>
      <c r="M37" s="56">
        <v>576431.80000000005</v>
      </c>
      <c r="N37" s="57">
        <v>982756.2</v>
      </c>
    </row>
    <row r="38" spans="2:14">
      <c r="B38" s="13" t="s">
        <v>32</v>
      </c>
      <c r="C38" s="34"/>
      <c r="D38" s="34">
        <v>1306291</v>
      </c>
      <c r="E38" s="34">
        <v>1342413</v>
      </c>
      <c r="F38" s="35">
        <v>1342561</v>
      </c>
      <c r="G38" s="27"/>
      <c r="H38" s="82" t="s">
        <v>74</v>
      </c>
      <c r="I38" s="83"/>
      <c r="J38" s="84"/>
    </row>
    <row r="39" spans="2:14">
      <c r="B39" s="31" t="s">
        <v>75</v>
      </c>
      <c r="C39" s="34">
        <v>1267806</v>
      </c>
      <c r="D39" s="34"/>
      <c r="E39" s="34"/>
      <c r="F39" s="35">
        <v>1267806</v>
      </c>
      <c r="G39" s="27"/>
      <c r="H39" s="40" t="s">
        <v>76</v>
      </c>
      <c r="I39" s="39" t="s">
        <v>12</v>
      </c>
      <c r="J39" s="41" t="s">
        <v>13</v>
      </c>
    </row>
    <row r="40" spans="2:14">
      <c r="B40" s="31" t="s">
        <v>36</v>
      </c>
      <c r="C40" s="34">
        <v>515000</v>
      </c>
      <c r="D40" s="34">
        <v>526422</v>
      </c>
      <c r="E40" s="34">
        <v>529813</v>
      </c>
      <c r="F40" s="35">
        <v>532668</v>
      </c>
      <c r="G40" s="27"/>
      <c r="H40" s="31" t="s">
        <v>68</v>
      </c>
      <c r="I40" s="3">
        <v>575853.59</v>
      </c>
      <c r="J40" s="46">
        <v>981770.41</v>
      </c>
    </row>
    <row r="41" spans="2:14">
      <c r="B41" s="13" t="s">
        <v>16</v>
      </c>
      <c r="C41" s="34">
        <v>124977</v>
      </c>
      <c r="D41" s="34">
        <v>79586</v>
      </c>
      <c r="E41" s="34"/>
      <c r="F41" s="35">
        <v>127371</v>
      </c>
      <c r="G41" s="27"/>
      <c r="H41" s="31" t="s">
        <v>67</v>
      </c>
      <c r="I41" s="3">
        <v>575591.11</v>
      </c>
      <c r="J41" s="46">
        <v>981322.89</v>
      </c>
    </row>
    <row r="42" spans="2:14">
      <c r="B42" s="13" t="s">
        <v>40</v>
      </c>
      <c r="C42" s="34"/>
      <c r="D42" s="34"/>
      <c r="E42" s="34">
        <v>121518</v>
      </c>
      <c r="F42" s="35">
        <v>121518</v>
      </c>
      <c r="G42" s="27"/>
      <c r="H42" s="31" t="s">
        <v>66</v>
      </c>
      <c r="I42" s="3">
        <v>565308.27</v>
      </c>
      <c r="J42" s="46">
        <v>963791.73</v>
      </c>
    </row>
    <row r="43" spans="2:14" ht="15.75" thickBot="1">
      <c r="B43" s="13" t="s">
        <v>77</v>
      </c>
      <c r="C43" s="34"/>
      <c r="D43" s="34">
        <v>83333</v>
      </c>
      <c r="E43" s="34">
        <v>83333</v>
      </c>
      <c r="F43" s="35">
        <v>83352</v>
      </c>
      <c r="G43" s="27"/>
      <c r="H43" s="43" t="s">
        <v>69</v>
      </c>
      <c r="I43" s="44">
        <v>576431.80000000005</v>
      </c>
      <c r="J43" s="45">
        <v>982756.2</v>
      </c>
    </row>
    <row r="44" spans="2:14">
      <c r="B44" s="13" t="s">
        <v>78</v>
      </c>
      <c r="C44" s="34">
        <v>77499</v>
      </c>
      <c r="D44" s="34"/>
      <c r="E44" s="34"/>
      <c r="F44" s="35">
        <v>77499</v>
      </c>
      <c r="G44" s="27"/>
    </row>
    <row r="45" spans="2:14">
      <c r="B45" s="13" t="s">
        <v>42</v>
      </c>
      <c r="C45" s="34"/>
      <c r="D45" s="34"/>
      <c r="E45" s="34">
        <v>73152</v>
      </c>
      <c r="F45" s="35">
        <v>73152</v>
      </c>
      <c r="G45" s="27"/>
    </row>
    <row r="46" spans="2:14">
      <c r="B46" s="13" t="s">
        <v>79</v>
      </c>
      <c r="C46" s="34"/>
      <c r="D46" s="34">
        <v>21257</v>
      </c>
      <c r="E46" s="34">
        <v>21258</v>
      </c>
      <c r="F46" s="35">
        <v>21258</v>
      </c>
      <c r="G46" s="27"/>
    </row>
    <row r="47" spans="2:14">
      <c r="B47" s="13" t="s">
        <v>80</v>
      </c>
      <c r="C47" s="34">
        <v>17367</v>
      </c>
      <c r="D47" s="34"/>
      <c r="E47" s="34"/>
      <c r="F47" s="35">
        <v>17367</v>
      </c>
      <c r="G47" s="27"/>
    </row>
    <row r="48" spans="2:14">
      <c r="B48" s="13" t="s">
        <v>81</v>
      </c>
      <c r="C48" s="34">
        <v>16299</v>
      </c>
      <c r="D48" s="34"/>
      <c r="E48" s="34"/>
      <c r="F48" s="35">
        <v>16299</v>
      </c>
      <c r="G48" s="27"/>
    </row>
    <row r="49" spans="2:7">
      <c r="B49" s="13" t="s">
        <v>28</v>
      </c>
      <c r="C49" s="34"/>
      <c r="D49" s="34">
        <v>10547</v>
      </c>
      <c r="E49" s="34">
        <v>10547</v>
      </c>
      <c r="F49" s="35">
        <v>10547</v>
      </c>
      <c r="G49" s="27"/>
    </row>
    <row r="50" spans="2:7">
      <c r="B50" s="13" t="s">
        <v>82</v>
      </c>
      <c r="C50" s="34">
        <v>7155</v>
      </c>
      <c r="D50" s="34"/>
      <c r="E50" s="34"/>
      <c r="F50" s="35">
        <v>7155</v>
      </c>
      <c r="G50" s="27"/>
    </row>
    <row r="51" spans="2:7">
      <c r="B51" s="13" t="s">
        <v>24</v>
      </c>
      <c r="C51" s="34">
        <v>5055</v>
      </c>
      <c r="D51" s="34">
        <v>5439</v>
      </c>
      <c r="E51" s="34">
        <v>5439</v>
      </c>
      <c r="F51" s="35">
        <v>5439</v>
      </c>
      <c r="G51" s="27"/>
    </row>
    <row r="52" spans="2:7">
      <c r="B52" s="13" t="s">
        <v>83</v>
      </c>
      <c r="C52" s="34"/>
      <c r="D52" s="34">
        <v>1012</v>
      </c>
      <c r="E52" s="34">
        <v>311</v>
      </c>
      <c r="F52" s="35">
        <v>1012</v>
      </c>
      <c r="G52" s="27"/>
    </row>
    <row r="53" spans="2:7">
      <c r="B53" s="13" t="s">
        <v>84</v>
      </c>
      <c r="C53" s="34">
        <v>888</v>
      </c>
      <c r="D53" s="34"/>
      <c r="E53" s="34"/>
      <c r="F53" s="35">
        <v>888</v>
      </c>
      <c r="G53" s="27"/>
    </row>
    <row r="54" spans="2:7">
      <c r="B54" s="13" t="s">
        <v>85</v>
      </c>
      <c r="C54" s="34">
        <v>625</v>
      </c>
      <c r="D54" s="34"/>
      <c r="E54" s="34"/>
      <c r="F54" s="35">
        <v>625</v>
      </c>
      <c r="G54" s="27"/>
    </row>
    <row r="55" spans="2:7">
      <c r="B55" s="13" t="s">
        <v>38</v>
      </c>
      <c r="C55" s="34">
        <v>576</v>
      </c>
      <c r="D55" s="34"/>
      <c r="E55" s="34"/>
      <c r="F55" s="35">
        <v>576</v>
      </c>
      <c r="G55" s="27"/>
    </row>
    <row r="56" spans="2:7">
      <c r="B56" s="13" t="s">
        <v>86</v>
      </c>
      <c r="C56" s="34">
        <v>31</v>
      </c>
      <c r="D56" s="34"/>
      <c r="E56" s="34"/>
      <c r="F56" s="35">
        <v>31</v>
      </c>
      <c r="G56" s="27"/>
    </row>
    <row r="57" spans="2:7" s="29" customFormat="1" ht="15.75" thickBot="1">
      <c r="B57" s="68" t="s">
        <v>69</v>
      </c>
      <c r="C57" s="69">
        <v>1529100</v>
      </c>
      <c r="D57" s="69">
        <v>1556914</v>
      </c>
      <c r="E57" s="69">
        <v>1557624</v>
      </c>
      <c r="F57" s="70">
        <v>1559188</v>
      </c>
      <c r="G57" s="28"/>
    </row>
    <row r="62" spans="2:7" ht="15.75">
      <c r="B62" s="71"/>
      <c r="C62" s="72"/>
      <c r="D62" s="71"/>
      <c r="E62" s="71"/>
    </row>
    <row r="63" spans="2:7" ht="15.75">
      <c r="B63" s="63" t="s">
        <v>87</v>
      </c>
      <c r="C63" s="72"/>
      <c r="D63" s="88" t="s">
        <v>88</v>
      </c>
      <c r="E63" s="88"/>
    </row>
    <row r="64" spans="2:7" ht="15.75">
      <c r="B64" s="63" t="s">
        <v>89</v>
      </c>
      <c r="C64" s="72"/>
      <c r="D64" s="89" t="s">
        <v>90</v>
      </c>
      <c r="E64" s="89"/>
    </row>
    <row r="65" spans="2:5" ht="15.75">
      <c r="B65" s="63" t="s">
        <v>91</v>
      </c>
      <c r="C65" s="72"/>
      <c r="D65" s="89" t="s">
        <v>92</v>
      </c>
      <c r="E65" s="89"/>
    </row>
  </sheetData>
  <mergeCells count="16">
    <mergeCell ref="H38:J38"/>
    <mergeCell ref="L7:N7"/>
    <mergeCell ref="D63:E63"/>
    <mergeCell ref="D64:E64"/>
    <mergeCell ref="D65:E65"/>
    <mergeCell ref="C8:D8"/>
    <mergeCell ref="E8:F8"/>
    <mergeCell ref="G8:H8"/>
    <mergeCell ref="B35:F35"/>
    <mergeCell ref="H35:J35"/>
    <mergeCell ref="B3:H3"/>
    <mergeCell ref="B4:H4"/>
    <mergeCell ref="B5:H5"/>
    <mergeCell ref="C7:D7"/>
    <mergeCell ref="E7:F7"/>
    <mergeCell ref="G7:H7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D63D-C455-4930-B707-2815CAA86EA7}">
  <dimension ref="B2:F30"/>
  <sheetViews>
    <sheetView tabSelected="1" topLeftCell="A3" zoomScale="76" workbookViewId="0">
      <selection activeCell="D5" sqref="D5:D21"/>
    </sheetView>
  </sheetViews>
  <sheetFormatPr defaultRowHeight="15"/>
  <cols>
    <col min="2" max="2" width="35.140625" bestFit="1" customWidth="1"/>
    <col min="3" max="3" width="9" bestFit="1" customWidth="1"/>
    <col min="4" max="4" width="7.85546875" bestFit="1" customWidth="1"/>
    <col min="5" max="5" width="35.140625" bestFit="1" customWidth="1"/>
  </cols>
  <sheetData>
    <row r="2" spans="2:6" ht="15.75" thickBot="1"/>
    <row r="3" spans="2:6">
      <c r="B3" s="98" t="s">
        <v>93</v>
      </c>
      <c r="C3" s="99"/>
      <c r="D3" s="100"/>
    </row>
    <row r="4" spans="2:6" ht="18.75">
      <c r="B4" s="31" t="s">
        <v>94</v>
      </c>
      <c r="C4" s="1" t="s">
        <v>95</v>
      </c>
      <c r="D4" s="41" t="s">
        <v>96</v>
      </c>
      <c r="F4" s="26"/>
    </row>
    <row r="5" spans="2:6">
      <c r="B5" s="31" t="s">
        <v>97</v>
      </c>
      <c r="C5" s="1">
        <v>4940</v>
      </c>
      <c r="D5" s="58">
        <f>+C5/$C$22</f>
        <v>0.69981583793738489</v>
      </c>
    </row>
    <row r="6" spans="2:6">
      <c r="B6" s="31" t="s">
        <v>98</v>
      </c>
      <c r="C6" s="1">
        <v>924</v>
      </c>
      <c r="D6" s="58">
        <f t="shared" ref="D6:D21" si="0">+C6/$C$22</f>
        <v>0.13089672758181045</v>
      </c>
    </row>
    <row r="7" spans="2:6">
      <c r="B7" s="31" t="s">
        <v>99</v>
      </c>
      <c r="C7" s="1">
        <v>863</v>
      </c>
      <c r="D7" s="58">
        <f t="shared" si="0"/>
        <v>0.12225527695140954</v>
      </c>
    </row>
    <row r="8" spans="2:6">
      <c r="B8" s="31" t="s">
        <v>100</v>
      </c>
      <c r="C8" s="1">
        <v>140</v>
      </c>
      <c r="D8" s="58">
        <f t="shared" si="0"/>
        <v>1.9832837512395524E-2</v>
      </c>
    </row>
    <row r="9" spans="2:6">
      <c r="B9" s="31" t="s">
        <v>101</v>
      </c>
      <c r="C9" s="1">
        <v>60</v>
      </c>
      <c r="D9" s="58">
        <f t="shared" si="0"/>
        <v>8.4997875053123666E-3</v>
      </c>
    </row>
    <row r="10" spans="2:6">
      <c r="B10" s="31" t="s">
        <v>102</v>
      </c>
      <c r="C10" s="1">
        <v>48</v>
      </c>
      <c r="D10" s="58">
        <f t="shared" si="0"/>
        <v>6.7998300042498936E-3</v>
      </c>
    </row>
    <row r="11" spans="2:6">
      <c r="B11" s="31" t="s">
        <v>103</v>
      </c>
      <c r="C11" s="1">
        <v>21</v>
      </c>
      <c r="D11" s="58">
        <f t="shared" si="0"/>
        <v>2.9749256268593286E-3</v>
      </c>
    </row>
    <row r="12" spans="2:6">
      <c r="B12" s="31" t="s">
        <v>104</v>
      </c>
      <c r="C12" s="1">
        <v>18</v>
      </c>
      <c r="D12" s="58">
        <f t="shared" si="0"/>
        <v>2.5499362515937103E-3</v>
      </c>
    </row>
    <row r="13" spans="2:6">
      <c r="B13" s="31" t="s">
        <v>105</v>
      </c>
      <c r="C13" s="1">
        <v>14</v>
      </c>
      <c r="D13" s="58">
        <f t="shared" si="0"/>
        <v>1.9832837512395525E-3</v>
      </c>
    </row>
    <row r="14" spans="2:6">
      <c r="B14" s="31" t="s">
        <v>106</v>
      </c>
      <c r="C14" s="1">
        <v>11</v>
      </c>
      <c r="D14" s="58">
        <f t="shared" si="0"/>
        <v>1.5582943759739341E-3</v>
      </c>
    </row>
    <row r="15" spans="2:6">
      <c r="B15" s="31" t="s">
        <v>107</v>
      </c>
      <c r="C15" s="1">
        <v>7</v>
      </c>
      <c r="D15" s="58">
        <f t="shared" si="0"/>
        <v>9.9164187561977626E-4</v>
      </c>
    </row>
    <row r="16" spans="2:6">
      <c r="B16" s="31" t="s">
        <v>108</v>
      </c>
      <c r="C16" s="1">
        <v>6</v>
      </c>
      <c r="D16" s="58">
        <f t="shared" si="0"/>
        <v>8.499787505312367E-4</v>
      </c>
    </row>
    <row r="17" spans="2:5">
      <c r="B17" s="31" t="s">
        <v>109</v>
      </c>
      <c r="C17" s="1">
        <v>2</v>
      </c>
      <c r="D17" s="58">
        <f t="shared" si="0"/>
        <v>2.833262501770789E-4</v>
      </c>
    </row>
    <row r="18" spans="2:5">
      <c r="B18" s="31" t="s">
        <v>110</v>
      </c>
      <c r="C18" s="1">
        <v>2</v>
      </c>
      <c r="D18" s="58">
        <f t="shared" si="0"/>
        <v>2.833262501770789E-4</v>
      </c>
    </row>
    <row r="19" spans="2:5">
      <c r="B19" s="31" t="s">
        <v>111</v>
      </c>
      <c r="C19" s="1">
        <v>1</v>
      </c>
      <c r="D19" s="58">
        <f t="shared" si="0"/>
        <v>1.4166312508853945E-4</v>
      </c>
    </row>
    <row r="20" spans="2:5">
      <c r="B20" s="31" t="s">
        <v>112</v>
      </c>
      <c r="C20" s="1">
        <v>1</v>
      </c>
      <c r="D20" s="58">
        <f t="shared" si="0"/>
        <v>1.4166312508853945E-4</v>
      </c>
    </row>
    <row r="21" spans="2:5">
      <c r="B21" s="59" t="s">
        <v>113</v>
      </c>
      <c r="C21" s="60">
        <v>1</v>
      </c>
      <c r="D21" s="58">
        <f t="shared" si="0"/>
        <v>1.4166312508853945E-4</v>
      </c>
    </row>
    <row r="22" spans="2:5">
      <c r="B22" t="s">
        <v>114</v>
      </c>
      <c r="C22" s="104">
        <f>SUM(C5:C21)</f>
        <v>7059</v>
      </c>
    </row>
    <row r="27" spans="2:5" ht="15.75">
      <c r="B27" s="71"/>
      <c r="C27" s="72"/>
      <c r="D27" s="72"/>
      <c r="E27" s="71"/>
    </row>
    <row r="28" spans="2:5" ht="15.75">
      <c r="B28" s="63" t="s">
        <v>87</v>
      </c>
      <c r="C28" s="72"/>
      <c r="D28" s="72"/>
      <c r="E28" s="73" t="s">
        <v>88</v>
      </c>
    </row>
    <row r="29" spans="2:5" ht="15.75">
      <c r="B29" s="63" t="s">
        <v>89</v>
      </c>
      <c r="C29" s="72"/>
      <c r="D29" s="72"/>
      <c r="E29" s="73" t="s">
        <v>90</v>
      </c>
    </row>
    <row r="30" spans="2:5" ht="15.75">
      <c r="B30" s="63" t="s">
        <v>91</v>
      </c>
      <c r="C30" s="72"/>
      <c r="D30" s="72"/>
      <c r="E30" s="73" t="s">
        <v>92</v>
      </c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A6FD-2B46-4688-8326-9E08413ECFC9}">
  <dimension ref="B2:G17"/>
  <sheetViews>
    <sheetView zoomScale="66" workbookViewId="0">
      <selection activeCell="K15" sqref="K15"/>
    </sheetView>
  </sheetViews>
  <sheetFormatPr defaultRowHeight="15"/>
  <cols>
    <col min="2" max="2" width="34" customWidth="1"/>
    <col min="3" max="3" width="13.7109375" bestFit="1" customWidth="1"/>
    <col min="4" max="4" width="12" bestFit="1" customWidth="1"/>
    <col min="6" max="6" width="34" customWidth="1"/>
    <col min="7" max="7" width="13.7109375" bestFit="1" customWidth="1"/>
    <col min="8" max="8" width="12" bestFit="1" customWidth="1"/>
  </cols>
  <sheetData>
    <row r="2" spans="2:7" ht="15.75" thickBot="1"/>
    <row r="3" spans="2:7">
      <c r="B3" s="101" t="s">
        <v>115</v>
      </c>
      <c r="C3" s="102"/>
      <c r="D3" s="103"/>
    </row>
    <row r="4" spans="2:7">
      <c r="B4" s="31" t="s">
        <v>116</v>
      </c>
      <c r="C4" s="1" t="s">
        <v>117</v>
      </c>
      <c r="D4" s="42" t="s">
        <v>118</v>
      </c>
    </row>
    <row r="5" spans="2:7">
      <c r="B5" s="31" t="s">
        <v>119</v>
      </c>
      <c r="C5" s="2">
        <v>445760</v>
      </c>
      <c r="D5" s="58">
        <v>0.34379999999999999</v>
      </c>
    </row>
    <row r="6" spans="2:7">
      <c r="B6" s="31" t="s">
        <v>120</v>
      </c>
      <c r="C6" s="2">
        <v>448257</v>
      </c>
      <c r="D6" s="58">
        <v>0.34570000000000001</v>
      </c>
    </row>
    <row r="7" spans="2:7">
      <c r="B7" s="31" t="s">
        <v>121</v>
      </c>
      <c r="C7" s="2">
        <v>1692</v>
      </c>
      <c r="D7" s="58">
        <v>1.2999999999999999E-3</v>
      </c>
    </row>
    <row r="8" spans="2:7">
      <c r="B8" s="31" t="s">
        <v>122</v>
      </c>
      <c r="C8" s="2">
        <v>400860</v>
      </c>
      <c r="D8" s="58">
        <v>0.30919999999999997</v>
      </c>
    </row>
    <row r="9" spans="2:7" ht="15.75" thickBot="1">
      <c r="B9" s="43" t="s">
        <v>69</v>
      </c>
      <c r="C9" s="61">
        <v>1296569</v>
      </c>
      <c r="D9" s="62">
        <v>1</v>
      </c>
    </row>
    <row r="10" spans="2:7" ht="18.75">
      <c r="G10" s="26"/>
    </row>
    <row r="14" spans="2:7">
      <c r="B14" s="64"/>
      <c r="F14" s="64"/>
    </row>
    <row r="15" spans="2:7" ht="15.75">
      <c r="B15" s="74" t="s">
        <v>123</v>
      </c>
      <c r="C15" s="75"/>
      <c r="D15" s="75"/>
      <c r="E15" s="75"/>
      <c r="F15" s="76" t="s">
        <v>88</v>
      </c>
    </row>
    <row r="16" spans="2:7" ht="15.75">
      <c r="B16" s="74" t="s">
        <v>124</v>
      </c>
      <c r="C16" s="75"/>
      <c r="D16" s="75"/>
      <c r="E16" s="75"/>
      <c r="F16" s="76" t="s">
        <v>90</v>
      </c>
    </row>
    <row r="17" spans="2:6" ht="15.75">
      <c r="B17" s="74" t="s">
        <v>125</v>
      </c>
      <c r="C17" s="75"/>
      <c r="D17" s="75"/>
      <c r="E17" s="75"/>
      <c r="F17" s="76" t="s">
        <v>92</v>
      </c>
    </row>
  </sheetData>
  <mergeCells count="1"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6C22ABE8DE0849B77E58809E041C88" ma:contentTypeVersion="10" ma:contentTypeDescription="Crear nuevo documento." ma:contentTypeScope="" ma:versionID="93ab3d0adb8c0308f1cb1cd0693644c7">
  <xsd:schema xmlns:xsd="http://www.w3.org/2001/XMLSchema" xmlns:xs="http://www.w3.org/2001/XMLSchema" xmlns:p="http://schemas.microsoft.com/office/2006/metadata/properties" xmlns:ns3="162eea8d-70cf-4120-8488-5fa632ec6c81" targetNamespace="http://schemas.microsoft.com/office/2006/metadata/properties" ma:root="true" ma:fieldsID="5794b02c959b613c87d4e74030511b81" ns3:_="">
    <xsd:import namespace="162eea8d-70cf-4120-8488-5fa632ec6c8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eea8d-70cf-4120-8488-5fa632ec6c8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2eea8d-70cf-4120-8488-5fa632ec6c81" xsi:nil="true"/>
  </documentManagement>
</p:properties>
</file>

<file path=customXml/itemProps1.xml><?xml version="1.0" encoding="utf-8"?>
<ds:datastoreItem xmlns:ds="http://schemas.openxmlformats.org/officeDocument/2006/customXml" ds:itemID="{B6A1B7E3-BE09-4AD6-AFE0-7C3ABB7B4AFB}"/>
</file>

<file path=customXml/itemProps2.xml><?xml version="1.0" encoding="utf-8"?>
<ds:datastoreItem xmlns:ds="http://schemas.openxmlformats.org/officeDocument/2006/customXml" ds:itemID="{B961BE2A-5923-412A-BC67-B4BD2C207180}"/>
</file>

<file path=customXml/itemProps3.xml><?xml version="1.0" encoding="utf-8"?>
<ds:datastoreItem xmlns:ds="http://schemas.openxmlformats.org/officeDocument/2006/customXml" ds:itemID="{DADA3DF4-CE3D-409D-A973-CDD0159AE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Yanipher beatriz Baez</dc:creator>
  <cp:keywords/>
  <dc:description/>
  <cp:lastModifiedBy>Frainy Leandro Peralta Espinal</cp:lastModifiedBy>
  <cp:revision/>
  <dcterms:created xsi:type="dcterms:W3CDTF">2024-07-17T03:50:18Z</dcterms:created>
  <dcterms:modified xsi:type="dcterms:W3CDTF">2024-07-19T20:36:09Z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0x010100C76C22ABE8DE0849B77E58809E041C88</vt:lpwstr>
  </property>
</Properties>
</file>